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96" yWindow="72" windowWidth="7236" windowHeight="4524" activeTab="0"/>
  </bookViews>
  <sheets>
    <sheet name="TL-Zo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<sst xmlns="http://schemas.openxmlformats.org/spreadsheetml/2006/main" count="14" uniqueCount="12">
  <si>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Diameter of wires (same units as distance)</t>
  </si>
  <si>
    <t>Inside diameter of outer conductor</t>
  </si>
  <si>
    <t>Center-to-center distance between wires</t>
  </si>
  <si>
    <t>Space between two wires</t>
  </si>
  <si>
    <t>Ohm</t>
  </si>
  <si>
    <t>ratio</t>
  </si>
  <si>
    <t>Space between conductors</t>
  </si>
  <si>
    <r>
      <t xml:space="preserve">Characteristic impedance of an </t>
    </r>
    <r>
      <rPr>
        <b/>
        <sz val="8"/>
        <color indexed="60"/>
        <rFont val="Arial"/>
        <family val="2"/>
      </rPr>
      <t>air-insulated parallel line</t>
    </r>
  </si>
  <si>
    <r>
      <t xml:space="preserve">Characteristic impedance of an </t>
    </r>
    <r>
      <rPr>
        <b/>
        <sz val="8"/>
        <color indexed="60"/>
        <rFont val="Arial"/>
        <family val="2"/>
      </rPr>
      <t>air-insulated coaxial line</t>
    </r>
  </si>
  <si>
    <t>Diameter of inner conductor (same units as outer cond.)</t>
  </si>
  <si>
    <t>TRANSMISSION LINE CHARACTERISTIC IMPEDANCE</t>
  </si>
  <si>
    <t>W-TL   YL2DX  CALCULATOR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</si>
</sst>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_ ;[Red]\-0\ "/>
  </numFmts>
  <fonts count="16"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53"/>
      <name val="Arial"/>
      <family val="2"/>
    </font>
    <font>
      <sz val="10"/>
      <color indexed="16"/>
      <name val="Arial"/>
      <family val="2"/>
    </font>
    <font>
      <b/>
      <sz val="12"/>
      <color indexed="60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8"/>
      <name val="Arial"/>
      <family val="2"/>
    </font>
    <font>
      <sz val="11"/>
      <color indexed="60"/>
      <name val="Times New Roman"/>
      <family val="1"/>
    </font>
    <font>
      <sz val="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7"/>
      </right>
      <top style="thin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2" borderId="1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/>
      <protection hidden="1"/>
    </xf>
    <xf numFmtId="0" fontId="11" fillId="2" borderId="6" xfId="0" applyFont="1" applyFill="1" applyBorder="1" applyAlignment="1" applyProtection="1">
      <alignment/>
      <protection hidden="1"/>
    </xf>
    <xf numFmtId="0" fontId="11" fillId="2" borderId="4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locked="0"/>
    </xf>
    <xf numFmtId="0" fontId="11" fillId="2" borderId="8" xfId="0" applyFont="1" applyFill="1" applyBorder="1" applyAlignment="1" applyProtection="1">
      <alignment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12" fillId="2" borderId="7" xfId="0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10" fillId="2" borderId="4" xfId="0" applyFont="1" applyFill="1" applyBorder="1" applyAlignment="1" applyProtection="1">
      <alignment/>
      <protection hidden="1"/>
    </xf>
    <xf numFmtId="0" fontId="13" fillId="4" borderId="12" xfId="0" applyFont="1" applyFill="1" applyBorder="1" applyAlignment="1" applyProtection="1">
      <alignment/>
      <protection locked="0"/>
    </xf>
    <xf numFmtId="0" fontId="14" fillId="5" borderId="13" xfId="0" applyFont="1" applyFill="1" applyBorder="1" applyAlignment="1" applyProtection="1">
      <alignment horizontal="center"/>
      <protection hidden="1"/>
    </xf>
    <xf numFmtId="0" fontId="14" fillId="5" borderId="14" xfId="0" applyFont="1" applyFill="1" applyBorder="1" applyAlignment="1" applyProtection="1">
      <alignment horizontal="center"/>
      <protection hidden="1"/>
    </xf>
    <xf numFmtId="0" fontId="14" fillId="5" borderId="15" xfId="0" applyFont="1" applyFill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9"/>
  <sheetViews>
    <sheetView showGridLines="0" showRowColHeaders="0" tabSelected="1" showOutlineSymbols="0" workbookViewId="0" topLeftCell="A1">
      <selection activeCell="G5" sqref="G5"/>
    </sheetView>
  </sheetViews>
  <sheetFormatPr defaultColWidth="9.140625" defaultRowHeight="12.75"/>
  <cols>
    <col min="1" max="1" width="0.9921875" style="0" customWidth="1"/>
    <col min="2" max="3" width="9.7109375" style="0" customWidth="1"/>
    <col min="4" max="4" width="9.8515625" style="0" customWidth="1"/>
    <col min="5" max="5" width="7.28125" style="0" hidden="1" customWidth="1"/>
    <col min="6" max="6" width="6.7109375" style="0" customWidth="1"/>
    <col min="7" max="7" width="6.140625" style="0" customWidth="1"/>
    <col min="8" max="8" width="6.28125" style="0" customWidth="1"/>
    <col min="9" max="9" width="4.00390625" style="0" customWidth="1"/>
  </cols>
  <sheetData>
    <row r="1" spans="1:55" ht="3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ht="14.25" thickTop="1">
      <c r="A2" s="7"/>
      <c r="B2" s="35" t="s">
        <v>10</v>
      </c>
      <c r="C2" s="36"/>
      <c r="D2" s="36"/>
      <c r="E2" s="36"/>
      <c r="F2" s="36"/>
      <c r="G2" s="36"/>
      <c r="H2" s="36"/>
      <c r="I2" s="3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2" customHeight="1">
      <c r="A3" s="8"/>
      <c r="B3" s="38" t="s">
        <v>11</v>
      </c>
      <c r="C3" s="39"/>
      <c r="D3" s="39"/>
      <c r="E3" s="39"/>
      <c r="F3" s="39"/>
      <c r="G3" s="39"/>
      <c r="H3" s="39"/>
      <c r="I3" s="40"/>
      <c r="J3" s="1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ht="12.75">
      <c r="A4" s="8"/>
      <c r="B4" s="25" t="s">
        <v>7</v>
      </c>
      <c r="C4" s="26"/>
      <c r="D4" s="26"/>
      <c r="E4" s="27"/>
      <c r="F4" s="27"/>
      <c r="G4" s="28"/>
      <c r="H4" s="23">
        <f>276*LOG(2*G6/G5)</f>
        <v>276</v>
      </c>
      <c r="I4" s="29" t="s">
        <v>4</v>
      </c>
      <c r="J4" s="2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2.75">
      <c r="A5" s="8"/>
      <c r="B5" s="1" t="s">
        <v>0</v>
      </c>
      <c r="C5" s="2"/>
      <c r="D5" s="2"/>
      <c r="E5" s="2"/>
      <c r="F5" s="2"/>
      <c r="G5" s="34">
        <v>6</v>
      </c>
      <c r="H5" s="20">
        <f>G6/G5</f>
        <v>5</v>
      </c>
      <c r="I5" s="3" t="s">
        <v>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2.75">
      <c r="A6" s="8"/>
      <c r="B6" s="1" t="s">
        <v>2</v>
      </c>
      <c r="C6" s="2"/>
      <c r="D6" s="2"/>
      <c r="E6" s="2"/>
      <c r="F6" s="2"/>
      <c r="G6" s="34">
        <v>30</v>
      </c>
      <c r="H6" s="2"/>
      <c r="I6" s="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2.75">
      <c r="A7" s="8"/>
      <c r="B7" s="30" t="s">
        <v>3</v>
      </c>
      <c r="C7" s="31"/>
      <c r="D7" s="31"/>
      <c r="E7" s="31"/>
      <c r="F7" s="31"/>
      <c r="G7" s="31"/>
      <c r="H7" s="21">
        <f>G6-G5</f>
        <v>24</v>
      </c>
      <c r="I7" s="3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2.75">
      <c r="A8" s="8"/>
      <c r="B8" s="25" t="s">
        <v>8</v>
      </c>
      <c r="C8" s="26"/>
      <c r="D8" s="26"/>
      <c r="E8" s="28"/>
      <c r="F8" s="28"/>
      <c r="G8" s="28"/>
      <c r="H8" s="23">
        <f>138*LOG(G10/G9)</f>
        <v>75.00599883319032</v>
      </c>
      <c r="I8" s="29" t="s">
        <v>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2.75">
      <c r="A9" s="8"/>
      <c r="B9" s="1" t="s">
        <v>9</v>
      </c>
      <c r="C9" s="2"/>
      <c r="D9" s="2"/>
      <c r="E9" s="2"/>
      <c r="F9" s="2"/>
      <c r="G9" s="34">
        <v>2.5</v>
      </c>
      <c r="H9" s="20">
        <f>G10/G9</f>
        <v>3.4956000000000005</v>
      </c>
      <c r="I9" s="3" t="s">
        <v>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2.75">
      <c r="A10" s="8"/>
      <c r="B10" s="1" t="s">
        <v>1</v>
      </c>
      <c r="C10" s="2"/>
      <c r="D10" s="2"/>
      <c r="E10" s="2"/>
      <c r="F10" s="2"/>
      <c r="G10" s="34">
        <v>8.739</v>
      </c>
      <c r="H10" s="2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3.5" thickBot="1">
      <c r="A11" s="8"/>
      <c r="B11" s="4" t="s">
        <v>6</v>
      </c>
      <c r="C11" s="5"/>
      <c r="D11" s="5"/>
      <c r="E11" s="5"/>
      <c r="F11" s="5"/>
      <c r="G11" s="33"/>
      <c r="H11" s="22">
        <f>(G10-G9)/2</f>
        <v>3.1195000000000004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8" ht="15.75" thickTop="1">
      <c r="A12" s="8"/>
      <c r="B12" s="11"/>
      <c r="C12" s="11"/>
      <c r="D12" s="11"/>
      <c r="E12" s="11"/>
      <c r="F12" s="11"/>
      <c r="G12" s="11"/>
      <c r="H12" s="11"/>
      <c r="I12" s="1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3.5">
      <c r="A13" s="8"/>
      <c r="B13" s="9"/>
      <c r="C13" s="9"/>
      <c r="D13" s="9"/>
      <c r="E13" s="9"/>
      <c r="F13" s="9"/>
      <c r="G13" s="10"/>
      <c r="H13" s="9"/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3.5">
      <c r="A14" s="8"/>
      <c r="B14" s="9"/>
      <c r="C14" s="9"/>
      <c r="D14" s="9"/>
      <c r="E14" s="9"/>
      <c r="F14" s="9"/>
      <c r="G14" s="10"/>
      <c r="H14" s="9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3.5">
      <c r="A15" s="8"/>
      <c r="B15" s="9"/>
      <c r="C15" s="9"/>
      <c r="D15" s="9"/>
      <c r="E15" s="9"/>
      <c r="F15" s="9"/>
      <c r="G15" s="10"/>
      <c r="H15" s="9"/>
      <c r="I15" s="1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3.5">
      <c r="A16" s="8"/>
      <c r="B16" s="9"/>
      <c r="C16" s="9"/>
      <c r="D16" s="9"/>
      <c r="E16" s="9"/>
      <c r="F16" s="9"/>
      <c r="G16" s="10"/>
      <c r="H16" s="9"/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3.5">
      <c r="A17" s="8"/>
      <c r="B17" s="9"/>
      <c r="C17" s="9"/>
      <c r="D17" s="9"/>
      <c r="E17" s="9"/>
      <c r="F17" s="9"/>
      <c r="G17" s="10"/>
      <c r="H17" s="9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3.5">
      <c r="A18" s="8"/>
      <c r="B18" s="12"/>
      <c r="C18" s="12"/>
      <c r="D18" s="9"/>
      <c r="E18" s="9"/>
      <c r="F18" s="9"/>
      <c r="G18" s="10"/>
      <c r="H18" s="9"/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3.5">
      <c r="A19" s="8"/>
      <c r="B19" s="12"/>
      <c r="C19" s="12"/>
      <c r="D19" s="9"/>
      <c r="E19" s="9"/>
      <c r="F19" s="9"/>
      <c r="G19" s="10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3.5">
      <c r="A20" s="8"/>
      <c r="B20" s="9"/>
      <c r="C20" s="9"/>
      <c r="D20" s="9"/>
      <c r="E20" s="9"/>
      <c r="F20" s="9"/>
      <c r="G20" s="10"/>
      <c r="H20" s="13"/>
      <c r="I20" s="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2.75">
      <c r="A21" s="8"/>
      <c r="B21" s="9"/>
      <c r="C21" s="9"/>
      <c r="D21" s="9"/>
      <c r="E21" s="9"/>
      <c r="F21" s="13"/>
      <c r="G21" s="14"/>
      <c r="H21" s="13"/>
      <c r="I21" s="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13.5">
      <c r="A22" s="8"/>
      <c r="B22" s="9"/>
      <c r="C22" s="9"/>
      <c r="D22" s="9"/>
      <c r="E22" s="9"/>
      <c r="F22" s="9"/>
      <c r="G22" s="10"/>
      <c r="H22" s="15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13.5">
      <c r="A23" s="8"/>
      <c r="B23" s="9"/>
      <c r="C23" s="9"/>
      <c r="D23" s="9"/>
      <c r="E23" s="9"/>
      <c r="F23" s="9"/>
      <c r="G23" s="10"/>
      <c r="H23" s="15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ht="13.5">
      <c r="A24" s="8"/>
      <c r="B24" s="9"/>
      <c r="C24" s="9"/>
      <c r="D24" s="9"/>
      <c r="E24" s="9"/>
      <c r="F24" s="9"/>
      <c r="G24" s="10"/>
      <c r="H24" s="15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ht="13.5">
      <c r="A25" s="8"/>
      <c r="B25" s="16"/>
      <c r="C25" s="16"/>
      <c r="D25" s="16"/>
      <c r="E25" s="16"/>
      <c r="F25" s="9"/>
      <c r="G25" s="13"/>
      <c r="H25" s="1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14.25" customHeight="1">
      <c r="A26" s="8"/>
      <c r="B26" s="16"/>
      <c r="C26" s="16"/>
      <c r="D26" s="16"/>
      <c r="E26" s="16"/>
      <c r="F26" s="9"/>
      <c r="G26" s="9"/>
      <c r="H26" s="1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14.25" customHeight="1">
      <c r="A27" s="8"/>
      <c r="B27" s="9"/>
      <c r="C27" s="9"/>
      <c r="D27" s="9"/>
      <c r="E27" s="9"/>
      <c r="F27" s="9"/>
      <c r="G27" s="9"/>
      <c r="H27" s="13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12.75">
      <c r="A28" s="8"/>
      <c r="B28" s="9"/>
      <c r="C28" s="9"/>
      <c r="D28" s="9"/>
      <c r="E28" s="9"/>
      <c r="F28" s="9"/>
      <c r="G28" s="9"/>
      <c r="H28" s="18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12.75">
      <c r="A29" s="8"/>
      <c r="B29" s="14"/>
      <c r="C29" s="13"/>
      <c r="D29" s="9"/>
      <c r="E29" s="9"/>
      <c r="F29" s="13"/>
      <c r="G29" s="9"/>
      <c r="H29" s="13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5" ht="13.5">
      <c r="A30" s="8"/>
      <c r="B30" s="14"/>
      <c r="C30" s="13"/>
      <c r="D30" s="9"/>
      <c r="E30" s="9"/>
      <c r="F30" s="9"/>
      <c r="G30" s="9"/>
      <c r="H30" s="16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3.5" customHeight="1">
      <c r="A31" s="8"/>
      <c r="B31" s="16"/>
      <c r="C31" s="13"/>
      <c r="D31" s="9"/>
      <c r="E31" s="9"/>
      <c r="F31" s="9"/>
      <c r="G31" s="9"/>
      <c r="H31" s="1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</sheetData>
  <sheetProtection password="DEF5" sheet="1" objects="1" scenarios="1"/>
  <mergeCells count="2">
    <mergeCell ref="B2:I2"/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 impedance of TL</dc:title>
  <dc:subject>Расчет волнового сопротивления линии</dc:subject>
  <dc:creator>Yuri Baltin</dc:creator>
  <cp:keywords>Impedance, transmission line, YL2DX</cp:keywords>
  <dc:description/>
  <cp:lastModifiedBy>Yuri Baltin</cp:lastModifiedBy>
  <dcterms:created xsi:type="dcterms:W3CDTF">2000-12-17T06:32:34Z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